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ojciech Błażusiak\Desktop\ZAM-PUB 2019\272.1 - REJ. UMÓW PONIŻEJ 30 000 euro\IZP.272.1.50.2019 Budowa obiektów małej architektury TROPIE\"/>
    </mc:Choice>
  </mc:AlternateContent>
  <xr:revisionPtr revIDLastSave="0" documentId="8_{1F8A8484-1898-4F58-A3FF-B08BFE83BAF7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Table 2" sheetId="2" r:id="rId1"/>
  </sheets>
  <definedNames>
    <definedName name="_xlnm.Print_Area" localSheetId="0">'Table 2'!$A$1:$J$43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26" i="2" l="1"/>
  <c r="J33" i="2"/>
  <c r="J32" i="2"/>
  <c r="J29" i="2"/>
  <c r="J28" i="2"/>
  <c r="J25" i="2"/>
  <c r="J24" i="2"/>
  <c r="J23" i="2"/>
  <c r="J22" i="2"/>
  <c r="J21" i="2"/>
  <c r="J20" i="2"/>
  <c r="J17" i="2"/>
  <c r="J16" i="2"/>
  <c r="J15" i="2"/>
  <c r="J34" i="2" l="1"/>
  <c r="J30" i="2"/>
  <c r="J18" i="2"/>
  <c r="J12" i="2"/>
  <c r="J11" i="2"/>
  <c r="J13" i="2" s="1"/>
  <c r="J35" i="2" l="1"/>
  <c r="J36" i="2" s="1"/>
  <c r="J37" i="2" l="1"/>
</calcChain>
</file>

<file path=xl/sharedStrings.xml><?xml version="1.0" encoding="utf-8"?>
<sst xmlns="http://schemas.openxmlformats.org/spreadsheetml/2006/main" count="101" uniqueCount="77">
  <si>
    <t>KNR 2-01
0235</t>
  </si>
  <si>
    <t>SST-02</t>
  </si>
  <si>
    <t>Formowanie i zagęszczanie nasypów o wys do 3.0m spycharkam w gruncie kat I-II</t>
  </si>
  <si>
    <t xml:space="preserve"> Podatek VAT
Ogółem wartość kosztorysowa robót</t>
  </si>
  <si>
    <t>Ogrodzenie</t>
  </si>
  <si>
    <t>Zieleń</t>
  </si>
  <si>
    <t>Wyposażenie</t>
  </si>
  <si>
    <t>Wykonanie nawierzchni</t>
  </si>
  <si>
    <t>Roboty ziemne i rozbiórkowe</t>
  </si>
  <si>
    <t>Ogółem wartość kosztorysowa robót brutto</t>
  </si>
  <si>
    <t>Załącznik nr 1a</t>
  </si>
  <si>
    <t>KOSZTORYS OFERTOWY</t>
  </si>
  <si>
    <t xml:space="preserve">Budowa obiektów małej architektury w Tropiu
w ramach zadania: „Zagospodarowanie terenu wokół byłej szkoły w Tropiu”
</t>
  </si>
  <si>
    <t>data i podpis</t>
  </si>
  <si>
    <t>nazwa i adres firmy</t>
  </si>
  <si>
    <t>Lp.</t>
  </si>
  <si>
    <t>Podstawa</t>
  </si>
  <si>
    <t>Nr spec. techn.</t>
  </si>
  <si>
    <t>Opis</t>
  </si>
  <si>
    <t>Ilość</t>
  </si>
  <si>
    <t>Cena jedn.</t>
  </si>
  <si>
    <t>Wartość</t>
  </si>
  <si>
    <t>j.m.</t>
  </si>
  <si>
    <t>SST-01</t>
  </si>
  <si>
    <t>Razem dział: Roboty ziemne i rozbiórkowe</t>
  </si>
  <si>
    <t>SST-03</t>
  </si>
  <si>
    <t>Mechaniczne profilowanie i zagęszczenie podłoża pod warstwy konstrukcyjne nawierzchni w gruncie kat. I-IV</t>
  </si>
  <si>
    <t>Kalk. własna</t>
  </si>
  <si>
    <t>SST-04</t>
  </si>
  <si>
    <t>Układanie obrzeży plastikowych</t>
  </si>
  <si>
    <t>m</t>
  </si>
  <si>
    <t>Piaskownice - wypełnienie piaskiem - analogia - wykonanie nawierzchni bezpiecznej z piasku</t>
  </si>
  <si>
    <t>Razem dział: Wykonanie nawierzchni</t>
  </si>
  <si>
    <t>kalk. indyw.</t>
  </si>
  <si>
    <t>SST-05</t>
  </si>
  <si>
    <t>Piaskownica z transportem i montażem</t>
  </si>
  <si>
    <t>szt</t>
  </si>
  <si>
    <t>Huśtawka dwuosobowa mix z transportem i mon- tażem</t>
  </si>
  <si>
    <t>Bujak na sprężynie z transportem i montażem</t>
  </si>
  <si>
    <t>Kosz na śmieci z transportem i montażem</t>
  </si>
  <si>
    <t>Tablica z regulaminem z transportem i montażem</t>
  </si>
  <si>
    <t>Razem dział: Wyposażenie</t>
  </si>
  <si>
    <t>SST-06</t>
  </si>
  <si>
    <t>Ręczne plantowanie powierzchni gruntu rodzime- go kat. I-III</t>
  </si>
  <si>
    <t>Ręczne wykonywanie nawierzchni trawiastej sie- wem z przykryciem nasion po wysiewie walcem kolczatką</t>
  </si>
  <si>
    <t>Razem dział: Zieleń</t>
  </si>
  <si>
    <t>Ustawienie wygrodzeń ochronnych z prętów w ra- mach - analogia - wykonanie ogrodzenia panelo- wego z prętów - moduł 2,5 m</t>
  </si>
  <si>
    <t>szt.</t>
  </si>
  <si>
    <t>Razem dział: Ogrodzenie</t>
  </si>
  <si>
    <t>Wartość kosztorysowa robót bez podatku VAT</t>
  </si>
  <si>
    <r>
      <rPr>
        <sz val="10"/>
        <rFont val="Arial Narrow"/>
        <family val="2"/>
        <charset val="238"/>
      </rPr>
      <t>15
d.5</t>
    </r>
  </si>
  <si>
    <r>
      <rPr>
        <sz val="10"/>
        <rFont val="Arial Narrow"/>
        <family val="2"/>
        <charset val="238"/>
      </rPr>
      <t>KNR 2-09
0423-02</t>
    </r>
  </si>
  <si>
    <r>
      <rPr>
        <sz val="10"/>
        <rFont val="Arial Narrow"/>
        <family val="2"/>
        <charset val="238"/>
      </rPr>
      <t>16
d.5</t>
    </r>
  </si>
  <si>
    <r>
      <rPr>
        <sz val="10"/>
        <rFont val="Arial Narrow"/>
        <family val="2"/>
        <charset val="238"/>
      </rPr>
      <t>KNR 2-23
0402-03</t>
    </r>
  </si>
  <si>
    <r>
      <rPr>
        <sz val="10"/>
        <rFont val="Arial Narrow"/>
        <family val="2"/>
        <charset val="238"/>
      </rPr>
      <t>Montaż furtki</t>
    </r>
  </si>
  <si>
    <r>
      <rPr>
        <sz val="10"/>
        <rFont val="Arial Narrow"/>
        <family val="2"/>
        <charset val="238"/>
      </rPr>
      <t>1
d.1</t>
    </r>
  </si>
  <si>
    <r>
      <rPr>
        <sz val="10"/>
        <rFont val="Arial Narrow"/>
        <family val="2"/>
        <charset val="238"/>
      </rPr>
      <t>KNR 2-01
0126-01</t>
    </r>
  </si>
  <si>
    <r>
      <rPr>
        <sz val="10"/>
        <rFont val="Arial Narrow"/>
        <family val="2"/>
        <charset val="238"/>
      </rPr>
      <t>Usunięcie warstwy ziemi urodzajnej (humusu) o grubości do 15 cm za pomocą spycharek</t>
    </r>
  </si>
  <si>
    <r>
      <rPr>
        <vertAlign val="subscript"/>
        <sz val="10"/>
        <rFont val="Arial Narrow"/>
        <family val="2"/>
        <charset val="238"/>
      </rPr>
      <t>m</t>
    </r>
    <r>
      <rPr>
        <sz val="10"/>
        <rFont val="Arial Narrow"/>
        <family val="2"/>
        <charset val="238"/>
      </rPr>
      <t>2</t>
    </r>
  </si>
  <si>
    <r>
      <rPr>
        <sz val="10"/>
        <rFont val="Arial Narrow"/>
        <family val="2"/>
        <charset val="238"/>
      </rPr>
      <t>2
d.1</t>
    </r>
  </si>
  <si>
    <r>
      <rPr>
        <vertAlign val="subscript"/>
        <sz val="10"/>
        <rFont val="Arial Narrow"/>
        <family val="2"/>
        <charset val="238"/>
      </rPr>
      <t>m</t>
    </r>
    <r>
      <rPr>
        <sz val="10"/>
        <rFont val="Arial Narrow"/>
        <family val="2"/>
        <charset val="238"/>
      </rPr>
      <t>3</t>
    </r>
  </si>
  <si>
    <r>
      <rPr>
        <sz val="10"/>
        <rFont val="Arial Narrow"/>
        <family val="2"/>
        <charset val="238"/>
      </rPr>
      <t>3
d.2</t>
    </r>
  </si>
  <si>
    <r>
      <rPr>
        <sz val="10"/>
        <rFont val="Arial Narrow"/>
        <family val="2"/>
        <charset val="238"/>
      </rPr>
      <t>KNR 2-31
0103-04</t>
    </r>
  </si>
  <si>
    <r>
      <rPr>
        <sz val="10"/>
        <rFont val="Arial Narrow"/>
        <family val="2"/>
        <charset val="238"/>
      </rPr>
      <t>4
d.2</t>
    </r>
  </si>
  <si>
    <r>
      <rPr>
        <sz val="10"/>
        <rFont val="Arial Narrow"/>
        <family val="2"/>
        <charset val="238"/>
      </rPr>
      <t>5
d.2</t>
    </r>
  </si>
  <si>
    <r>
      <rPr>
        <sz val="10"/>
        <rFont val="Arial Narrow"/>
        <family val="2"/>
        <charset val="238"/>
      </rPr>
      <t>KNR 2-21
0606-07</t>
    </r>
  </si>
  <si>
    <r>
      <rPr>
        <sz val="10"/>
        <rFont val="Arial Narrow"/>
        <family val="2"/>
        <charset val="238"/>
      </rPr>
      <t>6
d.3</t>
    </r>
  </si>
  <si>
    <r>
      <rPr>
        <sz val="10"/>
        <rFont val="Arial Narrow"/>
        <family val="2"/>
        <charset val="238"/>
      </rPr>
      <t>7
d.3</t>
    </r>
  </si>
  <si>
    <r>
      <rPr>
        <sz val="10"/>
        <rFont val="Arial Narrow"/>
        <family val="2"/>
        <charset val="238"/>
      </rPr>
      <t>Zestaw zabawowy ze zjeżdżalnią z transportem i montażem</t>
    </r>
  </si>
  <si>
    <r>
      <rPr>
        <sz val="10"/>
        <rFont val="Arial Narrow"/>
        <family val="2"/>
        <charset val="238"/>
      </rPr>
      <t>8
d.3</t>
    </r>
  </si>
  <si>
    <r>
      <rPr>
        <sz val="10"/>
        <rFont val="Arial Narrow"/>
        <family val="2"/>
        <charset val="238"/>
      </rPr>
      <t>9
d.3</t>
    </r>
  </si>
  <si>
    <r>
      <rPr>
        <sz val="10"/>
        <rFont val="Arial Narrow"/>
        <family val="2"/>
        <charset val="238"/>
      </rPr>
      <t>11
d.3</t>
    </r>
  </si>
  <si>
    <r>
      <rPr>
        <sz val="10"/>
        <rFont val="Arial Narrow"/>
        <family val="2"/>
        <charset val="238"/>
      </rPr>
      <t>12
d.3</t>
    </r>
  </si>
  <si>
    <r>
      <rPr>
        <sz val="10"/>
        <rFont val="Arial Narrow"/>
        <family val="2"/>
        <charset val="238"/>
      </rPr>
      <t>13
d.4</t>
    </r>
  </si>
  <si>
    <r>
      <rPr>
        <sz val="10"/>
        <rFont val="Arial Narrow"/>
        <family val="2"/>
        <charset val="238"/>
      </rPr>
      <t>KNR 2-01
0505-01</t>
    </r>
  </si>
  <si>
    <r>
      <rPr>
        <sz val="10"/>
        <rFont val="Arial Narrow"/>
        <family val="2"/>
        <charset val="238"/>
      </rPr>
      <t>14
d.4</t>
    </r>
  </si>
  <si>
    <r>
      <rPr>
        <sz val="10"/>
        <rFont val="Arial Narrow"/>
        <family val="2"/>
        <charset val="238"/>
      </rPr>
      <t>KNR 2-23
0209-02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</si>
</sst>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_-* #,##0.00\ [$zł-415]_-;\-* #,##0.00\ [$zł-415]_-;_-* &quot;-&quot;??\ [$zł-415]_-;_-@_-"/>
  </numFmts>
  <fonts count="17" x14ac:knownFonts="1">
    <font>
      <sz val="10"/>
      <color rgb="FF000000"/>
      <name val="Times New Roman"/>
      <charset val="204"/>
    </font>
    <font>
      <sz val="11"/>
      <color rgb="FF006100"/>
      <name val="Calibri"/>
      <family val="2"/>
      <charset val="238"/>
      <scheme val="minor"/>
    </font>
    <font>
      <sz val="10"/>
      <color rgb="FF000000"/>
      <name val="Arial Narrow"/>
      <family val="2"/>
      <charset val="238"/>
    </font>
    <font>
      <sz val="9"/>
      <color rgb="FF000000"/>
      <name val="Arial Narrow"/>
      <family val="2"/>
      <charset val="238"/>
    </font>
    <font>
      <sz val="8"/>
      <color rgb="FF000000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sz val="10"/>
      <color rgb="FF006100"/>
      <name val="Arial Narrow"/>
      <family val="2"/>
      <charset val="238"/>
    </font>
    <font>
      <b/>
      <i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sz val="10"/>
      <name val="Arial Narrow"/>
      <family val="2"/>
      <charset val="238"/>
    </font>
    <font>
      <vertAlign val="subscript"/>
      <sz val="10"/>
      <name val="Arial Narrow"/>
      <family val="2"/>
      <charset val="238"/>
    </font>
    <font>
      <b/>
      <i/>
      <sz val="10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b/>
      <sz val="10"/>
      <color rgb="FF0061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67">
    <xf numFmtId="0" fontId="0" fillId="0" borderId="0" xfId="0" applyFill="1" applyBorder="1" applyAlignment="1">
      <alignment horizontal="left" vertical="top"/>
    </xf>
    <xf numFmtId="0" fontId="2" fillId="0" borderId="0" xfId="0" applyFont="1" applyFill="1" applyBorder="1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horizontal="left" vertical="top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165" fontId="2" fillId="0" borderId="0" xfId="0" applyNumberFormat="1" applyFont="1" applyFill="1" applyBorder="1" applyAlignment="1" applyProtection="1">
      <alignment horizontal="left" vertical="center"/>
      <protection locked="0"/>
    </xf>
    <xf numFmtId="0" fontId="2" fillId="0" borderId="10" xfId="0" applyFont="1" applyFill="1" applyBorder="1" applyAlignment="1" applyProtection="1">
      <alignment horizontal="left" vertical="top"/>
      <protection locked="0"/>
    </xf>
    <xf numFmtId="0" fontId="3" fillId="0" borderId="10" xfId="0" applyFont="1" applyFill="1" applyBorder="1" applyAlignment="1" applyProtection="1">
      <alignment horizontal="left" vertical="top"/>
      <protection locked="0"/>
    </xf>
    <xf numFmtId="0" fontId="4" fillId="0" borderId="11" xfId="0" applyFont="1" applyFill="1" applyBorder="1" applyAlignment="1" applyProtection="1">
      <alignment horizontal="center" vertical="top"/>
      <protection locked="0"/>
    </xf>
    <xf numFmtId="0" fontId="5" fillId="0" borderId="0" xfId="0" applyFont="1" applyFill="1" applyBorder="1" applyAlignment="1" applyProtection="1">
      <alignment horizontal="center" vertical="top"/>
      <protection locked="0"/>
    </xf>
    <xf numFmtId="0" fontId="7" fillId="2" borderId="2" xfId="1" applyFont="1" applyBorder="1" applyAlignment="1" applyProtection="1">
      <alignment horizontal="left" vertical="top" wrapText="1"/>
    </xf>
    <xf numFmtId="0" fontId="7" fillId="2" borderId="4" xfId="1" applyFont="1" applyBorder="1" applyAlignment="1" applyProtection="1">
      <alignment horizontal="left" vertical="top" wrapText="1"/>
    </xf>
    <xf numFmtId="0" fontId="7" fillId="2" borderId="3" xfId="1" applyFont="1" applyBorder="1" applyAlignment="1" applyProtection="1">
      <alignment horizontal="left" vertical="top" wrapText="1"/>
    </xf>
    <xf numFmtId="0" fontId="2" fillId="0" borderId="2" xfId="0" applyFont="1" applyFill="1" applyBorder="1" applyAlignment="1" applyProtection="1">
      <alignment horizontal="right" vertical="top" wrapText="1"/>
    </xf>
    <xf numFmtId="0" fontId="2" fillId="0" borderId="3" xfId="0" applyFont="1" applyFill="1" applyBorder="1" applyAlignment="1" applyProtection="1">
      <alignment horizontal="right" vertical="top" wrapText="1"/>
    </xf>
    <xf numFmtId="0" fontId="2" fillId="0" borderId="1" xfId="0" applyFont="1" applyFill="1" applyBorder="1" applyAlignment="1" applyProtection="1">
      <alignment horizontal="left" vertical="top" wrapText="1"/>
    </xf>
    <xf numFmtId="2" fontId="2" fillId="0" borderId="1" xfId="0" applyNumberFormat="1" applyFont="1" applyFill="1" applyBorder="1" applyAlignment="1" applyProtection="1">
      <alignment horizontal="center" vertical="center" shrinkToFit="1"/>
    </xf>
    <xf numFmtId="165" fontId="2" fillId="0" borderId="1" xfId="0" applyNumberFormat="1" applyFont="1" applyFill="1" applyBorder="1" applyAlignment="1" applyProtection="1">
      <alignment horizontal="right" vertical="center" shrinkToFit="1"/>
      <protection locked="0"/>
    </xf>
    <xf numFmtId="165" fontId="2" fillId="0" borderId="1" xfId="0" applyNumberFormat="1" applyFont="1" applyFill="1" applyBorder="1" applyAlignment="1" applyProtection="1">
      <alignment horizontal="right" vertical="center" shrinkToFit="1"/>
    </xf>
    <xf numFmtId="165" fontId="8" fillId="0" borderId="1" xfId="0" applyNumberFormat="1" applyFont="1" applyFill="1" applyBorder="1" applyAlignment="1" applyProtection="1">
      <alignment horizontal="right" vertical="center" shrinkToFit="1"/>
    </xf>
    <xf numFmtId="0" fontId="8" fillId="0" borderId="0" xfId="0" applyFont="1" applyFill="1" applyBorder="1" applyAlignment="1" applyProtection="1">
      <alignment horizontal="left" vertical="top"/>
      <protection locked="0"/>
    </xf>
    <xf numFmtId="1" fontId="7" fillId="2" borderId="2" xfId="1" applyNumberFormat="1" applyFont="1" applyBorder="1" applyAlignment="1" applyProtection="1">
      <alignment horizontal="right" vertical="top" shrinkToFit="1"/>
      <protection locked="0"/>
    </xf>
    <xf numFmtId="1" fontId="7" fillId="2" borderId="3" xfId="1" applyNumberFormat="1" applyFont="1" applyBorder="1" applyAlignment="1" applyProtection="1">
      <alignment horizontal="right" vertical="top" shrinkToFit="1"/>
      <protection locked="0"/>
    </xf>
    <xf numFmtId="1" fontId="2" fillId="0" borderId="1" xfId="0" applyNumberFormat="1" applyFont="1" applyFill="1" applyBorder="1" applyAlignment="1" applyProtection="1">
      <alignment horizontal="center" vertical="center" shrinkToFit="1"/>
    </xf>
    <xf numFmtId="165" fontId="8" fillId="0" borderId="5" xfId="0" applyNumberFormat="1" applyFont="1" applyFill="1" applyBorder="1" applyAlignment="1" applyProtection="1">
      <alignment horizontal="right" vertical="center" shrinkToFit="1"/>
    </xf>
    <xf numFmtId="0" fontId="6" fillId="4" borderId="9" xfId="0" applyFont="1" applyFill="1" applyBorder="1" applyAlignment="1" applyProtection="1">
      <alignment horizontal="left" vertical="top" wrapText="1"/>
      <protection locked="0"/>
    </xf>
    <xf numFmtId="165" fontId="9" fillId="4" borderId="9" xfId="0" applyNumberFormat="1" applyFont="1" applyFill="1" applyBorder="1" applyAlignment="1" applyProtection="1">
      <alignment horizontal="left" vertical="center" wrapText="1"/>
    </xf>
    <xf numFmtId="2" fontId="2" fillId="0" borderId="0" xfId="0" applyNumberFormat="1" applyFont="1" applyFill="1" applyBorder="1" applyAlignment="1" applyProtection="1">
      <alignment horizontal="left" vertical="top"/>
      <protection locked="0"/>
    </xf>
    <xf numFmtId="0" fontId="2" fillId="0" borderId="10" xfId="0" applyFont="1" applyFill="1" applyBorder="1" applyAlignment="1" applyProtection="1">
      <alignment horizontal="center" vertical="top"/>
      <protection locked="0"/>
    </xf>
    <xf numFmtId="0" fontId="4" fillId="0" borderId="0" xfId="0" applyFont="1" applyFill="1" applyBorder="1" applyAlignment="1" applyProtection="1">
      <alignment horizontal="center" vertical="top"/>
      <protection locked="0"/>
    </xf>
    <xf numFmtId="0" fontId="10" fillId="0" borderId="0" xfId="0" applyFont="1" applyFill="1" applyBorder="1" applyAlignment="1" applyProtection="1">
      <alignment horizontal="center" vertical="top" wrapText="1"/>
      <protection locked="0"/>
    </xf>
    <xf numFmtId="0" fontId="10" fillId="0" borderId="0" xfId="0" applyFont="1" applyFill="1" applyBorder="1" applyAlignment="1" applyProtection="1">
      <alignment horizontal="center" vertical="top"/>
      <protection locked="0"/>
    </xf>
    <xf numFmtId="0" fontId="11" fillId="0" borderId="1" xfId="0" applyFont="1" applyFill="1" applyBorder="1" applyAlignment="1" applyProtection="1">
      <alignment horizontal="left" vertical="top" wrapText="1"/>
    </xf>
    <xf numFmtId="0" fontId="11" fillId="0" borderId="2" xfId="0" applyFont="1" applyFill="1" applyBorder="1" applyAlignment="1" applyProtection="1">
      <alignment horizontal="left" vertical="top" wrapText="1"/>
    </xf>
    <xf numFmtId="0" fontId="2" fillId="0" borderId="3" xfId="0" applyFont="1" applyFill="1" applyBorder="1" applyAlignment="1" applyProtection="1">
      <alignment horizontal="left" vertical="top" wrapText="1"/>
    </xf>
    <xf numFmtId="0" fontId="2" fillId="0" borderId="2" xfId="0" applyFont="1" applyFill="1" applyBorder="1" applyAlignment="1" applyProtection="1">
      <alignment horizontal="left" vertical="top" wrapText="1"/>
    </xf>
    <xf numFmtId="0" fontId="9" fillId="0" borderId="2" xfId="0" applyFont="1" applyFill="1" applyBorder="1" applyAlignment="1" applyProtection="1">
      <alignment horizontal="left" vertical="top" wrapText="1" indent="1"/>
    </xf>
    <xf numFmtId="0" fontId="9" fillId="0" borderId="3" xfId="0" applyFont="1" applyFill="1" applyBorder="1" applyAlignment="1" applyProtection="1">
      <alignment horizontal="left" vertical="top" wrapText="1" indent="1"/>
    </xf>
    <xf numFmtId="0" fontId="9" fillId="0" borderId="1" xfId="0" applyFont="1" applyFill="1" applyBorder="1" applyAlignment="1" applyProtection="1">
      <alignment horizontal="left" vertical="top" wrapText="1" indent="1"/>
    </xf>
    <xf numFmtId="0" fontId="9" fillId="0" borderId="2" xfId="0" applyFont="1" applyFill="1" applyBorder="1" applyAlignment="1" applyProtection="1">
      <alignment horizontal="center" vertical="top" wrapText="1"/>
    </xf>
    <xf numFmtId="0" fontId="9" fillId="0" borderId="3" xfId="0" applyFont="1" applyFill="1" applyBorder="1" applyAlignment="1" applyProtection="1">
      <alignment horizontal="center" vertical="top" wrapText="1"/>
    </xf>
    <xf numFmtId="0" fontId="9" fillId="0" borderId="1" xfId="0" applyFont="1" applyFill="1" applyBorder="1" applyAlignment="1" applyProtection="1">
      <alignment horizontal="center" vertical="center" wrapText="1"/>
    </xf>
    <xf numFmtId="165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3" xfId="0" applyFont="1" applyFill="1" applyBorder="1" applyAlignment="1" applyProtection="1">
      <alignment horizontal="left" vertical="top" wrapText="1"/>
    </xf>
    <xf numFmtId="0" fontId="13" fillId="0" borderId="2" xfId="0" applyFont="1" applyFill="1" applyBorder="1" applyAlignment="1" applyProtection="1">
      <alignment horizontal="left" vertical="top" wrapText="1"/>
    </xf>
    <xf numFmtId="0" fontId="13" fillId="0" borderId="4" xfId="0" applyFont="1" applyFill="1" applyBorder="1" applyAlignment="1" applyProtection="1">
      <alignment horizontal="left" vertical="top" wrapText="1"/>
    </xf>
    <xf numFmtId="0" fontId="13" fillId="0" borderId="3" xfId="0" applyFont="1" applyFill="1" applyBorder="1" applyAlignment="1" applyProtection="1">
      <alignment horizontal="left" vertical="top" wrapText="1"/>
    </xf>
    <xf numFmtId="0" fontId="7" fillId="2" borderId="1" xfId="1" applyFont="1" applyBorder="1" applyAlignment="1" applyProtection="1">
      <alignment horizontal="left" wrapText="1"/>
      <protection locked="0"/>
    </xf>
    <xf numFmtId="0" fontId="13" fillId="0" borderId="6" xfId="0" applyFont="1" applyFill="1" applyBorder="1" applyAlignment="1" applyProtection="1">
      <alignment horizontal="left" vertical="top" wrapText="1"/>
    </xf>
    <xf numFmtId="0" fontId="13" fillId="0" borderId="8" xfId="0" applyFont="1" applyFill="1" applyBorder="1" applyAlignment="1" applyProtection="1">
      <alignment horizontal="left" vertical="top" wrapText="1"/>
    </xf>
    <xf numFmtId="0" fontId="13" fillId="0" borderId="7" xfId="0" applyFont="1" applyFill="1" applyBorder="1" applyAlignment="1" applyProtection="1">
      <alignment horizontal="left" vertical="top" wrapText="1"/>
    </xf>
    <xf numFmtId="0" fontId="9" fillId="4" borderId="9" xfId="0" applyFont="1" applyFill="1" applyBorder="1" applyAlignment="1" applyProtection="1">
      <alignment horizontal="left" vertical="top" wrapText="1"/>
      <protection locked="0"/>
    </xf>
    <xf numFmtId="0" fontId="14" fillId="3" borderId="9" xfId="0" applyFont="1" applyFill="1" applyBorder="1" applyAlignment="1" applyProtection="1">
      <alignment horizontal="left" vertical="top"/>
      <protection locked="0"/>
    </xf>
    <xf numFmtId="165" fontId="14" fillId="3" borderId="9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Fill="1" applyBorder="1" applyAlignment="1" applyProtection="1">
      <alignment horizontal="left" vertical="top"/>
      <protection locked="0"/>
    </xf>
    <xf numFmtId="1" fontId="16" fillId="2" borderId="2" xfId="1" applyNumberFormat="1" applyFont="1" applyBorder="1" applyAlignment="1" applyProtection="1">
      <alignment horizontal="right" vertical="top" shrinkToFit="1"/>
    </xf>
    <xf numFmtId="1" fontId="16" fillId="2" borderId="3" xfId="1" applyNumberFormat="1" applyFont="1" applyBorder="1" applyAlignment="1" applyProtection="1">
      <alignment horizontal="right" vertical="top" shrinkToFit="1"/>
    </xf>
    <xf numFmtId="0" fontId="16" fillId="2" borderId="1" xfId="1" applyFont="1" applyBorder="1" applyAlignment="1" applyProtection="1">
      <alignment horizontal="left" wrapText="1"/>
    </xf>
    <xf numFmtId="0" fontId="16" fillId="2" borderId="2" xfId="1" applyFont="1" applyBorder="1" applyAlignment="1" applyProtection="1">
      <alignment horizontal="left" vertical="top" wrapText="1"/>
    </xf>
    <xf numFmtId="0" fontId="16" fillId="2" borderId="4" xfId="1" applyFont="1" applyBorder="1" applyAlignment="1" applyProtection="1">
      <alignment horizontal="left" vertical="top" wrapText="1"/>
    </xf>
    <xf numFmtId="0" fontId="16" fillId="2" borderId="3" xfId="1" applyFont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left" vertical="top"/>
      <protection locked="0"/>
    </xf>
    <xf numFmtId="1" fontId="16" fillId="2" borderId="2" xfId="1" applyNumberFormat="1" applyFont="1" applyBorder="1" applyAlignment="1" applyProtection="1">
      <alignment horizontal="right" vertical="top" shrinkToFit="1"/>
      <protection locked="0"/>
    </xf>
    <xf numFmtId="1" fontId="16" fillId="2" borderId="3" xfId="1" applyNumberFormat="1" applyFont="1" applyBorder="1" applyAlignment="1" applyProtection="1">
      <alignment horizontal="right" vertical="top" shrinkToFit="1"/>
      <protection locked="0"/>
    </xf>
    <xf numFmtId="0" fontId="16" fillId="2" borderId="1" xfId="1" applyFont="1" applyBorder="1" applyAlignment="1" applyProtection="1">
      <alignment horizontal="left" wrapText="1"/>
      <protection locked="0"/>
    </xf>
    <xf numFmtId="0" fontId="16" fillId="2" borderId="2" xfId="1" applyFont="1" applyBorder="1" applyAlignment="1" applyProtection="1">
      <alignment horizontal="left" vertical="top" wrapText="1"/>
      <protection locked="0"/>
    </xf>
    <xf numFmtId="0" fontId="16" fillId="2" borderId="4" xfId="1" applyFont="1" applyBorder="1" applyAlignment="1" applyProtection="1">
      <alignment horizontal="left" vertical="top" wrapText="1"/>
      <protection locked="0"/>
    </xf>
    <xf numFmtId="0" fontId="16" fillId="2" borderId="3" xfId="1" applyFont="1" applyBorder="1" applyAlignment="1" applyProtection="1">
      <alignment horizontal="left" vertical="top" wrapText="1"/>
      <protection locked="0"/>
    </xf>
  </cellXfs>
  <cellStyles count="2">
    <cellStyle name="Dobry" xfId="1" builtinId="26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43"/>
  <sheetViews>
    <sheetView tabSelected="1" view="pageBreakPreview" zoomScale="160" zoomScaleNormal="150" zoomScaleSheetLayoutView="160" workbookViewId="0">
      <selection activeCell="E28" sqref="E28:F28"/>
    </sheetView>
  </sheetViews>
  <sheetFormatPr defaultRowHeight="13.5" x14ac:dyDescent="0.2"/>
  <cols>
    <col min="1" max="1" width="3.1640625" style="1" customWidth="1"/>
    <col min="2" max="2" width="4" style="1" customWidth="1"/>
    <col min="3" max="3" width="13.83203125" style="2" customWidth="1"/>
    <col min="4" max="4" width="8.6640625" style="2" customWidth="1"/>
    <col min="5" max="5" width="20.5" style="2" customWidth="1"/>
    <col min="6" max="6" width="16.33203125" style="2" customWidth="1"/>
    <col min="7" max="7" width="6.33203125" style="1" customWidth="1"/>
    <col min="8" max="8" width="12" style="3" customWidth="1"/>
    <col min="9" max="9" width="12.5" style="4" customWidth="1"/>
    <col min="10" max="10" width="17.83203125" style="4" bestFit="1" customWidth="1"/>
    <col min="11" max="16384" width="9.33203125" style="1"/>
  </cols>
  <sheetData>
    <row r="1" spans="1:10" x14ac:dyDescent="0.2">
      <c r="J1" s="4" t="s">
        <v>10</v>
      </c>
    </row>
    <row r="4" spans="1:10" x14ac:dyDescent="0.2">
      <c r="A4" s="5"/>
      <c r="B4" s="5"/>
      <c r="C4" s="6"/>
      <c r="D4" s="6"/>
    </row>
    <row r="5" spans="1:10" x14ac:dyDescent="0.2">
      <c r="A5" s="7" t="s">
        <v>14</v>
      </c>
      <c r="B5" s="7"/>
      <c r="C5" s="7"/>
      <c r="D5" s="7"/>
    </row>
    <row r="6" spans="1:10" ht="16.5" x14ac:dyDescent="0.2">
      <c r="B6" s="8" t="s">
        <v>11</v>
      </c>
      <c r="C6" s="8"/>
      <c r="D6" s="8"/>
      <c r="E6" s="8"/>
      <c r="F6" s="8"/>
      <c r="G6" s="8"/>
      <c r="H6" s="8"/>
      <c r="I6" s="8"/>
      <c r="J6" s="8"/>
    </row>
    <row r="7" spans="1:10" ht="15.75" x14ac:dyDescent="0.2">
      <c r="B7" s="29" t="s">
        <v>12</v>
      </c>
      <c r="C7" s="30"/>
      <c r="D7" s="30"/>
      <c r="E7" s="30"/>
      <c r="F7" s="30"/>
      <c r="G7" s="30"/>
      <c r="H7" s="30"/>
      <c r="I7" s="30"/>
      <c r="J7" s="30"/>
    </row>
    <row r="9" spans="1:10" ht="38.25" x14ac:dyDescent="0.2">
      <c r="A9" s="35" t="s">
        <v>15</v>
      </c>
      <c r="B9" s="36"/>
      <c r="C9" s="37" t="s">
        <v>16</v>
      </c>
      <c r="D9" s="37" t="s">
        <v>17</v>
      </c>
      <c r="E9" s="38" t="s">
        <v>18</v>
      </c>
      <c r="F9" s="39"/>
      <c r="G9" s="37" t="s">
        <v>22</v>
      </c>
      <c r="H9" s="40" t="s">
        <v>19</v>
      </c>
      <c r="I9" s="41" t="s">
        <v>20</v>
      </c>
      <c r="J9" s="41" t="s">
        <v>21</v>
      </c>
    </row>
    <row r="10" spans="1:10" s="60" customFormat="1" ht="12.75" x14ac:dyDescent="0.2">
      <c r="A10" s="54">
        <v>1</v>
      </c>
      <c r="B10" s="55"/>
      <c r="C10" s="56"/>
      <c r="D10" s="56"/>
      <c r="E10" s="57" t="s">
        <v>8</v>
      </c>
      <c r="F10" s="58"/>
      <c r="G10" s="58"/>
      <c r="H10" s="58"/>
      <c r="I10" s="58"/>
      <c r="J10" s="59"/>
    </row>
    <row r="11" spans="1:10" ht="25.5" x14ac:dyDescent="0.2">
      <c r="A11" s="12" t="s">
        <v>55</v>
      </c>
      <c r="B11" s="13"/>
      <c r="C11" s="14" t="s">
        <v>56</v>
      </c>
      <c r="D11" s="31" t="s">
        <v>23</v>
      </c>
      <c r="E11" s="34" t="s">
        <v>57</v>
      </c>
      <c r="F11" s="33"/>
      <c r="G11" s="14" t="s">
        <v>58</v>
      </c>
      <c r="H11" s="15">
        <v>296.83</v>
      </c>
      <c r="I11" s="16"/>
      <c r="J11" s="17">
        <f>H11*I11</f>
        <v>0</v>
      </c>
    </row>
    <row r="12" spans="1:10" ht="25.5" x14ac:dyDescent="0.2">
      <c r="A12" s="12" t="s">
        <v>59</v>
      </c>
      <c r="B12" s="13"/>
      <c r="C12" s="31" t="s">
        <v>0</v>
      </c>
      <c r="D12" s="31" t="s">
        <v>1</v>
      </c>
      <c r="E12" s="32" t="s">
        <v>2</v>
      </c>
      <c r="F12" s="42"/>
      <c r="G12" s="14" t="s">
        <v>60</v>
      </c>
      <c r="H12" s="15">
        <v>181.65</v>
      </c>
      <c r="I12" s="16"/>
      <c r="J12" s="17">
        <f>H12*I12</f>
        <v>0</v>
      </c>
    </row>
    <row r="13" spans="1:10" s="19" customFormat="1" ht="12.75" x14ac:dyDescent="0.2">
      <c r="A13" s="43" t="s">
        <v>24</v>
      </c>
      <c r="B13" s="44"/>
      <c r="C13" s="44"/>
      <c r="D13" s="44"/>
      <c r="E13" s="44"/>
      <c r="F13" s="44"/>
      <c r="G13" s="44"/>
      <c r="H13" s="44"/>
      <c r="I13" s="45"/>
      <c r="J13" s="18">
        <f>J11+J12</f>
        <v>0</v>
      </c>
    </row>
    <row r="14" spans="1:10" s="60" customFormat="1" ht="12.75" x14ac:dyDescent="0.2">
      <c r="A14" s="54">
        <v>2</v>
      </c>
      <c r="B14" s="55"/>
      <c r="C14" s="56"/>
      <c r="D14" s="56"/>
      <c r="E14" s="57" t="s">
        <v>7</v>
      </c>
      <c r="F14" s="58"/>
      <c r="G14" s="58"/>
      <c r="H14" s="58"/>
      <c r="I14" s="58"/>
      <c r="J14" s="59"/>
    </row>
    <row r="15" spans="1:10" ht="25.5" x14ac:dyDescent="0.2">
      <c r="A15" s="12" t="s">
        <v>61</v>
      </c>
      <c r="B15" s="13"/>
      <c r="C15" s="14" t="s">
        <v>62</v>
      </c>
      <c r="D15" s="31" t="s">
        <v>25</v>
      </c>
      <c r="E15" s="32" t="s">
        <v>26</v>
      </c>
      <c r="F15" s="42"/>
      <c r="G15" s="14" t="s">
        <v>58</v>
      </c>
      <c r="H15" s="15">
        <v>63.4</v>
      </c>
      <c r="I15" s="16"/>
      <c r="J15" s="17">
        <f t="shared" ref="J15:J17" si="0">H15*I15</f>
        <v>0</v>
      </c>
    </row>
    <row r="16" spans="1:10" ht="12.75" x14ac:dyDescent="0.2">
      <c r="A16" s="12" t="s">
        <v>63</v>
      </c>
      <c r="B16" s="13"/>
      <c r="C16" s="31" t="s">
        <v>27</v>
      </c>
      <c r="D16" s="31" t="s">
        <v>28</v>
      </c>
      <c r="E16" s="32" t="s">
        <v>29</v>
      </c>
      <c r="F16" s="42"/>
      <c r="G16" s="31" t="s">
        <v>30</v>
      </c>
      <c r="H16" s="15">
        <v>36.799999999999997</v>
      </c>
      <c r="I16" s="16"/>
      <c r="J16" s="17">
        <f t="shared" si="0"/>
        <v>0</v>
      </c>
    </row>
    <row r="17" spans="1:10" ht="25.5" x14ac:dyDescent="0.2">
      <c r="A17" s="12" t="s">
        <v>64</v>
      </c>
      <c r="B17" s="13"/>
      <c r="C17" s="14" t="s">
        <v>65</v>
      </c>
      <c r="D17" s="31" t="s">
        <v>28</v>
      </c>
      <c r="E17" s="32" t="s">
        <v>31</v>
      </c>
      <c r="F17" s="42"/>
      <c r="G17" s="14" t="s">
        <v>60</v>
      </c>
      <c r="H17" s="15">
        <v>19.02</v>
      </c>
      <c r="I17" s="16"/>
      <c r="J17" s="17">
        <f t="shared" si="0"/>
        <v>0</v>
      </c>
    </row>
    <row r="18" spans="1:10" s="19" customFormat="1" ht="12.75" x14ac:dyDescent="0.2">
      <c r="A18" s="43" t="s">
        <v>32</v>
      </c>
      <c r="B18" s="44"/>
      <c r="C18" s="44"/>
      <c r="D18" s="44"/>
      <c r="E18" s="44"/>
      <c r="F18" s="44"/>
      <c r="G18" s="44"/>
      <c r="H18" s="44"/>
      <c r="I18" s="45"/>
      <c r="J18" s="18">
        <f>SUM(J15:J17)</f>
        <v>0</v>
      </c>
    </row>
    <row r="19" spans="1:10" ht="12.75" x14ac:dyDescent="0.2">
      <c r="A19" s="20">
        <v>3</v>
      </c>
      <c r="B19" s="21"/>
      <c r="C19" s="46"/>
      <c r="D19" s="46"/>
      <c r="E19" s="9" t="s">
        <v>6</v>
      </c>
      <c r="F19" s="10"/>
      <c r="G19" s="10"/>
      <c r="H19" s="10"/>
      <c r="I19" s="10"/>
      <c r="J19" s="11"/>
    </row>
    <row r="20" spans="1:10" ht="12.75" x14ac:dyDescent="0.2">
      <c r="A20" s="12" t="s">
        <v>66</v>
      </c>
      <c r="B20" s="13"/>
      <c r="C20" s="31" t="s">
        <v>33</v>
      </c>
      <c r="D20" s="31" t="s">
        <v>34</v>
      </c>
      <c r="E20" s="32" t="s">
        <v>35</v>
      </c>
      <c r="F20" s="42"/>
      <c r="G20" s="31" t="s">
        <v>36</v>
      </c>
      <c r="H20" s="22">
        <v>1</v>
      </c>
      <c r="I20" s="16"/>
      <c r="J20" s="17">
        <f t="shared" ref="J20:J25" si="1">H20*I20</f>
        <v>0</v>
      </c>
    </row>
    <row r="21" spans="1:10" ht="12.75" x14ac:dyDescent="0.2">
      <c r="A21" s="12" t="s">
        <v>67</v>
      </c>
      <c r="B21" s="13"/>
      <c r="C21" s="31" t="s">
        <v>33</v>
      </c>
      <c r="D21" s="31" t="s">
        <v>34</v>
      </c>
      <c r="E21" s="34" t="s">
        <v>68</v>
      </c>
      <c r="F21" s="33"/>
      <c r="G21" s="31" t="s">
        <v>36</v>
      </c>
      <c r="H21" s="22">
        <v>1</v>
      </c>
      <c r="I21" s="16"/>
      <c r="J21" s="17">
        <f t="shared" si="1"/>
        <v>0</v>
      </c>
    </row>
    <row r="22" spans="1:10" ht="12.75" x14ac:dyDescent="0.2">
      <c r="A22" s="12" t="s">
        <v>69</v>
      </c>
      <c r="B22" s="13"/>
      <c r="C22" s="31" t="s">
        <v>33</v>
      </c>
      <c r="D22" s="31" t="s">
        <v>34</v>
      </c>
      <c r="E22" s="32" t="s">
        <v>37</v>
      </c>
      <c r="F22" s="42"/>
      <c r="G22" s="31" t="s">
        <v>36</v>
      </c>
      <c r="H22" s="22">
        <v>1</v>
      </c>
      <c r="I22" s="16"/>
      <c r="J22" s="17">
        <f t="shared" si="1"/>
        <v>0</v>
      </c>
    </row>
    <row r="23" spans="1:10" ht="12.75" x14ac:dyDescent="0.2">
      <c r="A23" s="12" t="s">
        <v>70</v>
      </c>
      <c r="B23" s="13"/>
      <c r="C23" s="31" t="s">
        <v>33</v>
      </c>
      <c r="D23" s="31" t="s">
        <v>34</v>
      </c>
      <c r="E23" s="32" t="s">
        <v>38</v>
      </c>
      <c r="F23" s="42"/>
      <c r="G23" s="31" t="s">
        <v>36</v>
      </c>
      <c r="H23" s="22">
        <v>1</v>
      </c>
      <c r="I23" s="16"/>
      <c r="J23" s="17">
        <f t="shared" si="1"/>
        <v>0</v>
      </c>
    </row>
    <row r="24" spans="1:10" ht="12.75" x14ac:dyDescent="0.2">
      <c r="A24" s="12" t="s">
        <v>71</v>
      </c>
      <c r="B24" s="13"/>
      <c r="C24" s="31" t="s">
        <v>33</v>
      </c>
      <c r="D24" s="31" t="s">
        <v>34</v>
      </c>
      <c r="E24" s="32" t="s">
        <v>39</v>
      </c>
      <c r="F24" s="42"/>
      <c r="G24" s="31" t="s">
        <v>36</v>
      </c>
      <c r="H24" s="22">
        <v>1</v>
      </c>
      <c r="I24" s="16"/>
      <c r="J24" s="17">
        <f t="shared" si="1"/>
        <v>0</v>
      </c>
    </row>
    <row r="25" spans="1:10" ht="12.75" x14ac:dyDescent="0.2">
      <c r="A25" s="12" t="s">
        <v>72</v>
      </c>
      <c r="B25" s="13"/>
      <c r="C25" s="31" t="s">
        <v>33</v>
      </c>
      <c r="D25" s="31" t="s">
        <v>34</v>
      </c>
      <c r="E25" s="32" t="s">
        <v>40</v>
      </c>
      <c r="F25" s="42"/>
      <c r="G25" s="31" t="s">
        <v>36</v>
      </c>
      <c r="H25" s="22">
        <v>1</v>
      </c>
      <c r="I25" s="16"/>
      <c r="J25" s="17">
        <f t="shared" si="1"/>
        <v>0</v>
      </c>
    </row>
    <row r="26" spans="1:10" s="19" customFormat="1" ht="12.75" x14ac:dyDescent="0.2">
      <c r="A26" s="43" t="s">
        <v>41</v>
      </c>
      <c r="B26" s="44"/>
      <c r="C26" s="44"/>
      <c r="D26" s="44"/>
      <c r="E26" s="44"/>
      <c r="F26" s="44"/>
      <c r="G26" s="44"/>
      <c r="H26" s="44"/>
      <c r="I26" s="45"/>
      <c r="J26" s="18">
        <f>SUM(J20:J25)</f>
        <v>0</v>
      </c>
    </row>
    <row r="27" spans="1:10" s="60" customFormat="1" ht="12.75" x14ac:dyDescent="0.2">
      <c r="A27" s="61">
        <v>4</v>
      </c>
      <c r="B27" s="62"/>
      <c r="C27" s="63"/>
      <c r="D27" s="63"/>
      <c r="E27" s="64" t="s">
        <v>5</v>
      </c>
      <c r="F27" s="65"/>
      <c r="G27" s="65"/>
      <c r="H27" s="65"/>
      <c r="I27" s="65"/>
      <c r="J27" s="66"/>
    </row>
    <row r="28" spans="1:10" ht="25.5" x14ac:dyDescent="0.2">
      <c r="A28" s="12" t="s">
        <v>73</v>
      </c>
      <c r="B28" s="13"/>
      <c r="C28" s="14" t="s">
        <v>74</v>
      </c>
      <c r="D28" s="31" t="s">
        <v>42</v>
      </c>
      <c r="E28" s="32" t="s">
        <v>43</v>
      </c>
      <c r="F28" s="42"/>
      <c r="G28" s="14" t="s">
        <v>58</v>
      </c>
      <c r="H28" s="15">
        <v>147.9</v>
      </c>
      <c r="I28" s="16"/>
      <c r="J28" s="17">
        <f t="shared" ref="J28:J29" si="2">H28*I28</f>
        <v>0</v>
      </c>
    </row>
    <row r="29" spans="1:10" ht="25.5" x14ac:dyDescent="0.2">
      <c r="A29" s="12" t="s">
        <v>75</v>
      </c>
      <c r="B29" s="13"/>
      <c r="C29" s="14" t="s">
        <v>76</v>
      </c>
      <c r="D29" s="31" t="s">
        <v>42</v>
      </c>
      <c r="E29" s="32" t="s">
        <v>44</v>
      </c>
      <c r="F29" s="42"/>
      <c r="G29" s="14" t="s">
        <v>58</v>
      </c>
      <c r="H29" s="15">
        <v>147.9</v>
      </c>
      <c r="I29" s="16"/>
      <c r="J29" s="17">
        <f t="shared" si="2"/>
        <v>0</v>
      </c>
    </row>
    <row r="30" spans="1:10" s="19" customFormat="1" ht="12.75" x14ac:dyDescent="0.2">
      <c r="A30" s="43" t="s">
        <v>45</v>
      </c>
      <c r="B30" s="44"/>
      <c r="C30" s="44"/>
      <c r="D30" s="44"/>
      <c r="E30" s="44"/>
      <c r="F30" s="44"/>
      <c r="G30" s="44"/>
      <c r="H30" s="44"/>
      <c r="I30" s="45"/>
      <c r="J30" s="18">
        <f>SUM(J28:J29)</f>
        <v>0</v>
      </c>
    </row>
    <row r="31" spans="1:10" s="60" customFormat="1" ht="12.75" x14ac:dyDescent="0.2">
      <c r="A31" s="61">
        <v>5</v>
      </c>
      <c r="B31" s="62"/>
      <c r="C31" s="63"/>
      <c r="D31" s="63"/>
      <c r="E31" s="64" t="s">
        <v>4</v>
      </c>
      <c r="F31" s="65"/>
      <c r="G31" s="65"/>
      <c r="H31" s="65"/>
      <c r="I31" s="65"/>
      <c r="J31" s="66"/>
    </row>
    <row r="32" spans="1:10" ht="25.5" x14ac:dyDescent="0.2">
      <c r="A32" s="12" t="s">
        <v>50</v>
      </c>
      <c r="B32" s="13"/>
      <c r="C32" s="14" t="s">
        <v>51</v>
      </c>
      <c r="D32" s="31" t="s">
        <v>34</v>
      </c>
      <c r="E32" s="32" t="s">
        <v>46</v>
      </c>
      <c r="F32" s="33"/>
      <c r="G32" s="31" t="s">
        <v>30</v>
      </c>
      <c r="H32" s="15">
        <v>43.9</v>
      </c>
      <c r="I32" s="16"/>
      <c r="J32" s="17">
        <f t="shared" ref="J32:J33" si="3">H32*I32</f>
        <v>0</v>
      </c>
    </row>
    <row r="33" spans="1:11" ht="25.5" x14ac:dyDescent="0.2">
      <c r="A33" s="12" t="s">
        <v>52</v>
      </c>
      <c r="B33" s="13"/>
      <c r="C33" s="14" t="s">
        <v>53</v>
      </c>
      <c r="D33" s="31" t="s">
        <v>34</v>
      </c>
      <c r="E33" s="34" t="s">
        <v>54</v>
      </c>
      <c r="F33" s="33"/>
      <c r="G33" s="31" t="s">
        <v>47</v>
      </c>
      <c r="H33" s="22">
        <v>1</v>
      </c>
      <c r="I33" s="16"/>
      <c r="J33" s="17">
        <f t="shared" si="3"/>
        <v>0</v>
      </c>
    </row>
    <row r="34" spans="1:11" s="19" customFormat="1" ht="12.75" x14ac:dyDescent="0.2">
      <c r="A34" s="47" t="s">
        <v>48</v>
      </c>
      <c r="B34" s="48"/>
      <c r="C34" s="48"/>
      <c r="D34" s="48"/>
      <c r="E34" s="48"/>
      <c r="F34" s="48"/>
      <c r="G34" s="48"/>
      <c r="H34" s="48"/>
      <c r="I34" s="49"/>
      <c r="J34" s="23">
        <f>SUM(J32:J33)</f>
        <v>0</v>
      </c>
    </row>
    <row r="35" spans="1:11" ht="12.75" x14ac:dyDescent="0.2">
      <c r="A35" s="50" t="s">
        <v>49</v>
      </c>
      <c r="B35" s="24"/>
      <c r="C35" s="24"/>
      <c r="D35" s="24"/>
      <c r="E35" s="24"/>
      <c r="F35" s="24"/>
      <c r="G35" s="24"/>
      <c r="H35" s="24"/>
      <c r="I35" s="24"/>
      <c r="J35" s="25">
        <f>J13+J18+J26+J30+J34</f>
        <v>0</v>
      </c>
    </row>
    <row r="36" spans="1:11" ht="12.75" x14ac:dyDescent="0.2">
      <c r="A36" s="50" t="s">
        <v>3</v>
      </c>
      <c r="B36" s="50"/>
      <c r="C36" s="50"/>
      <c r="D36" s="50"/>
      <c r="E36" s="50"/>
      <c r="F36" s="50"/>
      <c r="G36" s="50"/>
      <c r="H36" s="50"/>
      <c r="I36" s="50"/>
      <c r="J36" s="25">
        <f>J35*0.23</f>
        <v>0</v>
      </c>
      <c r="K36" s="26"/>
    </row>
    <row r="37" spans="1:11" s="53" customFormat="1" ht="15.75" x14ac:dyDescent="0.2">
      <c r="A37" s="51" t="s">
        <v>9</v>
      </c>
      <c r="B37" s="51"/>
      <c r="C37" s="51"/>
      <c r="D37" s="51"/>
      <c r="E37" s="51"/>
      <c r="F37" s="51"/>
      <c r="G37" s="51"/>
      <c r="H37" s="51"/>
      <c r="I37" s="51"/>
      <c r="J37" s="52">
        <f>J35*1.23</f>
        <v>0</v>
      </c>
    </row>
    <row r="42" spans="1:11" x14ac:dyDescent="0.2">
      <c r="H42" s="27"/>
      <c r="I42" s="27"/>
      <c r="J42" s="27"/>
    </row>
    <row r="43" spans="1:11" x14ac:dyDescent="0.2">
      <c r="H43" s="28" t="s">
        <v>13</v>
      </c>
      <c r="I43" s="28"/>
      <c r="J43" s="28"/>
    </row>
  </sheetData>
  <sheetProtection algorithmName="SHA-512" hashValue="IVNWMMJdcagQNcmtTFhITwBXTBij1ZqiHbJ33vb1q5w2CrJzINapBHd2yQwZoAuyP1adBQTO4VnBIXdqoOhO2Q==" saltValue="dsz/DKV7+l+yM0+q5tcYBA==" spinCount="100000" sheet="1" objects="1" scenarios="1"/>
  <mergeCells count="55">
    <mergeCell ref="B6:J6"/>
    <mergeCell ref="B7:J7"/>
    <mergeCell ref="H42:J42"/>
    <mergeCell ref="H43:J43"/>
    <mergeCell ref="A5:D5"/>
    <mergeCell ref="A9:B9"/>
    <mergeCell ref="E9:F9"/>
    <mergeCell ref="A10:B10"/>
    <mergeCell ref="E10:J10"/>
    <mergeCell ref="A11:B11"/>
    <mergeCell ref="E11:F11"/>
    <mergeCell ref="A12:B12"/>
    <mergeCell ref="E12:F12"/>
    <mergeCell ref="A13:I13"/>
    <mergeCell ref="A14:B14"/>
    <mergeCell ref="E14:J14"/>
    <mergeCell ref="A15:B15"/>
    <mergeCell ref="E15:F15"/>
    <mergeCell ref="A16:B16"/>
    <mergeCell ref="E16:F16"/>
    <mergeCell ref="A17:B17"/>
    <mergeCell ref="E17:F17"/>
    <mergeCell ref="A18:I18"/>
    <mergeCell ref="A19:B19"/>
    <mergeCell ref="E19:J19"/>
    <mergeCell ref="A20:B20"/>
    <mergeCell ref="E20:F20"/>
    <mergeCell ref="A24:B24"/>
    <mergeCell ref="E24:F24"/>
    <mergeCell ref="A25:B25"/>
    <mergeCell ref="E25:F25"/>
    <mergeCell ref="A21:B21"/>
    <mergeCell ref="E21:F21"/>
    <mergeCell ref="A22:B22"/>
    <mergeCell ref="E22:F22"/>
    <mergeCell ref="A23:B23"/>
    <mergeCell ref="E23:F23"/>
    <mergeCell ref="A26:I26"/>
    <mergeCell ref="A27:B27"/>
    <mergeCell ref="E27:J27"/>
    <mergeCell ref="A28:B28"/>
    <mergeCell ref="E28:F28"/>
    <mergeCell ref="A29:B29"/>
    <mergeCell ref="E29:F29"/>
    <mergeCell ref="A30:I30"/>
    <mergeCell ref="A31:B31"/>
    <mergeCell ref="E31:J31"/>
    <mergeCell ref="A35:I35"/>
    <mergeCell ref="A36:I36"/>
    <mergeCell ref="A37:I37"/>
    <mergeCell ref="A32:B32"/>
    <mergeCell ref="E32:F32"/>
    <mergeCell ref="A33:B33"/>
    <mergeCell ref="E33:F33"/>
    <mergeCell ref="A34:I34"/>
  </mergeCells>
  <pageMargins left="0.7" right="0.7" top="0.75" bottom="0.75" header="0.3" footer="0.3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Table 2</vt:lpstr>
      <vt:lpstr>'Table 2'!Obszar_wydruku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[18.07] Gródek nad Dunajcem (Tropie) - plac zabaw[akt].kst</dc:title>
  <dc:creator>lfeil</dc:creator>
  <cp:lastModifiedBy>Wojciech Błażusiak</cp:lastModifiedBy>
  <cp:lastPrinted>2019-05-12T20:19:27Z</cp:lastPrinted>
  <dcterms:created xsi:type="dcterms:W3CDTF">2019-05-09T12:34:30Z</dcterms:created>
  <dcterms:modified xsi:type="dcterms:W3CDTF">2019-05-12T20:20:07Z</dcterms:modified>
</cp:coreProperties>
</file>